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Users\Francielly\Desktop\cemiterio\LICITAÇÃO\"/>
    </mc:Choice>
  </mc:AlternateContent>
  <bookViews>
    <workbookView xWindow="0" yWindow="0" windowWidth="19200" windowHeight="7755"/>
  </bookViews>
  <sheets>
    <sheet name="Plan1" sheetId="1" r:id="rId1"/>
    <sheet name="Plan2" sheetId="2" r:id="rId2"/>
    <sheet name="Plan3" sheetId="3" r:id="rId3"/>
  </sheets>
  <calcPr calcId="152511"/>
</workbook>
</file>

<file path=xl/calcChain.xml><?xml version="1.0" encoding="utf-8"?>
<calcChain xmlns="http://schemas.openxmlformats.org/spreadsheetml/2006/main">
  <c r="H45" i="1" l="1"/>
  <c r="H46" i="1"/>
  <c r="H47" i="1"/>
  <c r="H43" i="1"/>
  <c r="H44" i="1"/>
  <c r="H62" i="1"/>
  <c r="H59" i="1"/>
  <c r="H58" i="1"/>
  <c r="H57" i="1"/>
  <c r="H56" i="1"/>
  <c r="H55" i="1"/>
  <c r="H54" i="1"/>
  <c r="H53" i="1"/>
  <c r="H50" i="1"/>
  <c r="H42" i="1"/>
  <c r="H41" i="1"/>
  <c r="H40" i="1"/>
  <c r="H39" i="1"/>
  <c r="H38" i="1"/>
  <c r="H37" i="1"/>
  <c r="H33" i="1"/>
  <c r="H32" i="1"/>
  <c r="H31" i="1"/>
  <c r="H30" i="1"/>
  <c r="H29" i="1"/>
  <c r="H28" i="1"/>
  <c r="H27" i="1"/>
  <c r="H26" i="1"/>
  <c r="H25" i="1"/>
  <c r="H24" i="1"/>
  <c r="H23" i="1"/>
  <c r="H22" i="1"/>
  <c r="H19" i="1"/>
  <c r="H18" i="1"/>
  <c r="H17" i="1"/>
  <c r="H16" i="1"/>
  <c r="H15" i="1"/>
  <c r="H12" i="1"/>
  <c r="H9" i="1"/>
  <c r="G48" i="1" l="1"/>
  <c r="H48" i="1" s="1"/>
  <c r="G35" i="1"/>
  <c r="H8" i="1"/>
  <c r="G7" i="1" s="1"/>
  <c r="G10" i="1"/>
  <c r="G13" i="1"/>
  <c r="H21" i="1"/>
  <c r="G20" i="1" s="1"/>
  <c r="H60" i="1"/>
  <c r="G51" i="1"/>
  <c r="H51" i="1" s="1"/>
  <c r="H63" i="1" l="1"/>
</calcChain>
</file>

<file path=xl/sharedStrings.xml><?xml version="1.0" encoding="utf-8"?>
<sst xmlns="http://schemas.openxmlformats.org/spreadsheetml/2006/main" count="182" uniqueCount="121">
  <si>
    <t>Nº</t>
  </si>
  <si>
    <t>ITEM</t>
  </si>
  <si>
    <t>DESCRIMINAÇÃO</t>
  </si>
  <si>
    <t>UNID.</t>
  </si>
  <si>
    <t>sinapi</t>
  </si>
  <si>
    <t>REFERENCIA</t>
  </si>
  <si>
    <t>M3</t>
  </si>
  <si>
    <t>M</t>
  </si>
  <si>
    <t>TOTAL</t>
  </si>
  <si>
    <r>
      <t>MOVIMENTO</t>
    </r>
    <r>
      <rPr>
        <b/>
        <sz val="8"/>
        <color theme="1"/>
        <rFont val="Arial"/>
        <family val="2"/>
      </rPr>
      <t xml:space="preserve"> </t>
    </r>
    <r>
      <rPr>
        <b/>
        <sz val="8"/>
        <color rgb="FF000000"/>
        <rFont val="Arial"/>
        <family val="2"/>
      </rPr>
      <t>DE</t>
    </r>
    <r>
      <rPr>
        <b/>
        <sz val="8"/>
        <color theme="1"/>
        <rFont val="Arial"/>
        <family val="2"/>
      </rPr>
      <t xml:space="preserve"> </t>
    </r>
    <r>
      <rPr>
        <b/>
        <sz val="8"/>
        <color rgb="FF000000"/>
        <rFont val="Arial"/>
        <family val="2"/>
      </rPr>
      <t>TERRA</t>
    </r>
  </si>
  <si>
    <r>
      <t>REATERRO</t>
    </r>
    <r>
      <rPr>
        <sz val="8"/>
        <color theme="1"/>
        <rFont val="Arial"/>
        <family val="2"/>
      </rPr>
      <t xml:space="preserve"> </t>
    </r>
    <r>
      <rPr>
        <sz val="8"/>
        <color rgb="FF000000"/>
        <rFont val="Arial"/>
        <family val="2"/>
      </rPr>
      <t>DE</t>
    </r>
    <r>
      <rPr>
        <sz val="8"/>
        <color theme="1"/>
        <rFont val="Arial"/>
        <family val="2"/>
      </rPr>
      <t xml:space="preserve"> </t>
    </r>
    <r>
      <rPr>
        <sz val="8"/>
        <color rgb="FF000000"/>
        <rFont val="Arial"/>
        <family val="2"/>
      </rPr>
      <t>VALA/CAVA</t>
    </r>
    <r>
      <rPr>
        <sz val="8"/>
        <color theme="1"/>
        <rFont val="Arial"/>
        <family val="2"/>
      </rPr>
      <t xml:space="preserve"> </t>
    </r>
    <r>
      <rPr>
        <sz val="8"/>
        <color rgb="FF000000"/>
        <rFont val="Arial"/>
        <family val="2"/>
      </rPr>
      <t>COM</t>
    </r>
    <r>
      <rPr>
        <sz val="8"/>
        <color theme="1"/>
        <rFont val="Arial"/>
        <family val="2"/>
      </rPr>
      <t xml:space="preserve"> </t>
    </r>
    <r>
      <rPr>
        <sz val="8"/>
        <color rgb="FF000000"/>
        <rFont val="Arial"/>
        <family val="2"/>
      </rPr>
      <t>MATERIAL</t>
    </r>
    <r>
      <rPr>
        <sz val="8"/>
        <color theme="1"/>
        <rFont val="Arial"/>
        <family val="2"/>
      </rPr>
      <t xml:space="preserve"> </t>
    </r>
    <r>
      <rPr>
        <sz val="8"/>
        <color rgb="FF000000"/>
        <rFont val="Arial"/>
        <family val="2"/>
      </rPr>
      <t>REAPROVEITADO</t>
    </r>
    <r>
      <rPr>
        <sz val="8"/>
        <color theme="1"/>
        <rFont val="Arial"/>
        <family val="2"/>
      </rPr>
      <t xml:space="preserve"> </t>
    </r>
    <r>
      <rPr>
        <sz val="8"/>
        <color rgb="FF000000"/>
        <rFont val="Arial"/>
        <family val="2"/>
      </rPr>
      <t>-</t>
    </r>
    <r>
      <rPr>
        <sz val="8"/>
        <color theme="1"/>
        <rFont val="Arial"/>
        <family val="2"/>
      </rPr>
      <t xml:space="preserve"> </t>
    </r>
    <r>
      <rPr>
        <sz val="8"/>
        <color rgb="FF000000"/>
        <rFont val="Arial"/>
        <family val="2"/>
      </rPr>
      <t>FUNDAÇÃO</t>
    </r>
  </si>
  <si>
    <t>QUANT.</t>
  </si>
  <si>
    <t>9.1</t>
  </si>
  <si>
    <t>SERVIÇOS PRELIMINARES</t>
  </si>
  <si>
    <t>1.1</t>
  </si>
  <si>
    <t>LOCAÇÃO DA OBRA</t>
  </si>
  <si>
    <t>1.1.1</t>
  </si>
  <si>
    <r>
      <t>LOCACAO</t>
    </r>
    <r>
      <rPr>
        <sz val="8"/>
        <color theme="1"/>
        <rFont val="Arial"/>
        <family val="2"/>
      </rPr>
      <t xml:space="preserve"> </t>
    </r>
    <r>
      <rPr>
        <sz val="8"/>
        <color rgb="FF000000"/>
        <rFont val="Arial"/>
        <family val="2"/>
      </rPr>
      <t>CONVENCIONAL</t>
    </r>
    <r>
      <rPr>
        <sz val="8"/>
        <color theme="1"/>
        <rFont val="Arial"/>
        <family val="2"/>
      </rPr>
      <t xml:space="preserve"> </t>
    </r>
    <r>
      <rPr>
        <sz val="8"/>
        <color rgb="FF000000"/>
        <rFont val="Arial"/>
        <family val="2"/>
      </rPr>
      <t>DE</t>
    </r>
    <r>
      <rPr>
        <sz val="8"/>
        <color theme="1"/>
        <rFont val="Arial"/>
        <family val="2"/>
      </rPr>
      <t xml:space="preserve"> </t>
    </r>
    <r>
      <rPr>
        <sz val="8"/>
        <color rgb="FF000000"/>
        <rFont val="Arial"/>
        <family val="2"/>
      </rPr>
      <t>OBRA,</t>
    </r>
    <r>
      <rPr>
        <sz val="8"/>
        <color theme="1"/>
        <rFont val="Arial"/>
        <family val="2"/>
      </rPr>
      <t xml:space="preserve"> </t>
    </r>
    <r>
      <rPr>
        <sz val="8"/>
        <color rgb="FF000000"/>
        <rFont val="Arial"/>
        <family val="2"/>
      </rPr>
      <t>ATRAVÉS</t>
    </r>
    <r>
      <rPr>
        <sz val="8"/>
        <color theme="1"/>
        <rFont val="Arial"/>
        <family val="2"/>
      </rPr>
      <t xml:space="preserve"> </t>
    </r>
    <r>
      <rPr>
        <sz val="8"/>
        <color rgb="FF000000"/>
        <rFont val="Arial"/>
        <family val="2"/>
      </rPr>
      <t>DE</t>
    </r>
    <r>
      <rPr>
        <sz val="8"/>
        <color theme="1"/>
        <rFont val="Arial"/>
        <family val="2"/>
      </rPr>
      <t xml:space="preserve"> </t>
    </r>
    <r>
      <rPr>
        <sz val="8"/>
        <color rgb="FF000000"/>
        <rFont val="Arial"/>
        <family val="2"/>
      </rPr>
      <t>GABARITO</t>
    </r>
    <r>
      <rPr>
        <sz val="8"/>
        <color theme="1"/>
        <rFont val="Arial"/>
        <family val="2"/>
      </rPr>
      <t xml:space="preserve"> </t>
    </r>
    <r>
      <rPr>
        <sz val="8"/>
        <color rgb="FF000000"/>
        <rFont val="Arial"/>
        <family val="2"/>
      </rPr>
      <t>DE</t>
    </r>
    <r>
      <rPr>
        <sz val="8"/>
        <color theme="1"/>
        <rFont val="Arial"/>
        <family val="2"/>
      </rPr>
      <t xml:space="preserve"> </t>
    </r>
    <r>
      <rPr>
        <sz val="8"/>
        <color rgb="FF000000"/>
        <rFont val="Arial"/>
        <family val="2"/>
      </rPr>
      <t>TABUAS</t>
    </r>
    <r>
      <rPr>
        <sz val="8"/>
        <color theme="1"/>
        <rFont val="Arial"/>
        <family val="2"/>
      </rPr>
      <t xml:space="preserve"> </t>
    </r>
    <r>
      <rPr>
        <sz val="8"/>
        <color rgb="FF000000"/>
        <rFont val="Arial"/>
        <family val="2"/>
      </rPr>
      <t>CORRIDAS PONTALETADAS A CADA 2,00M</t>
    </r>
  </si>
  <si>
    <t>2.1</t>
  </si>
  <si>
    <t>INFRA- ESTRUTURA</t>
  </si>
  <si>
    <t>3.1</t>
  </si>
  <si>
    <t>FUNDAÇÃO PROFUNDA</t>
  </si>
  <si>
    <t>3.1.1</t>
  </si>
  <si>
    <t>Estaca broca manual ø 25cm em concreto armado, profundidade de até 3m</t>
  </si>
  <si>
    <t>FUNDAÇÕES RASAS E VIGAS DE FUNDAÇÃO</t>
  </si>
  <si>
    <t>3.2</t>
  </si>
  <si>
    <t>Lastro de concreto magro</t>
  </si>
  <si>
    <t>Concreto armado Fck=25 Mpa, inclus. formas, armação, lançamento e adensamento (radier)</t>
  </si>
  <si>
    <t>Concreto armado Fck=25 Mpa, inclus. formas, armação, lançamento e adensamento (baldrames)</t>
  </si>
  <si>
    <t>3.2.1</t>
  </si>
  <si>
    <t>3.2.2</t>
  </si>
  <si>
    <t>3.2.3</t>
  </si>
  <si>
    <t>SUPERESTRUTURA</t>
  </si>
  <si>
    <t>4.1</t>
  </si>
  <si>
    <t>PILARES E VIGAS</t>
  </si>
  <si>
    <t>4.1.1</t>
  </si>
  <si>
    <t>Concreto armado Fck=25 Mpa, inclus. formas, armação, lançamento e adensamento (pilares)</t>
  </si>
  <si>
    <t>Placa em concreto armado pré-moldado (PL 01) 227x61x4,5cm, fornecimento e instalação</t>
  </si>
  <si>
    <t>Placa em concreto armado pré-moldado (PL 02) 229x69x4,5cm, fornecimento e instalação</t>
  </si>
  <si>
    <t>Placa em concreto armado pré-moldado (PT 01) 85x56x4,5cm, fornecimento e instalação</t>
  </si>
  <si>
    <t>Placa em concreto armado pré-moldado (PCAB 01) 86x60x4,5cm, fornecimento e instalação</t>
  </si>
  <si>
    <t>Placa em concreto armado pré-moldado (PCAB 02) 86x69x4,5cm, fornecimento e instalação</t>
  </si>
  <si>
    <t>Placa em concreto armado pré-moldado (PC 01) 84x60x7cm, fornecimento e instalação</t>
  </si>
  <si>
    <t>Placa em concreto armado pré-moldado (PC 02) 84x68x7cm, fornecimento e instalação</t>
  </si>
  <si>
    <t>Placa em concreto armado pré-moldado (PLAC 01) 83x55x3,5cm, fornecimento e instalação</t>
  </si>
  <si>
    <t>Placa em concreto armado pré-moldado (PLAC 02) 83x62x3,5cm, fornecimento e instalação</t>
  </si>
  <si>
    <t>4.1.2</t>
  </si>
  <si>
    <t>4.1.3</t>
  </si>
  <si>
    <t>4.1.4</t>
  </si>
  <si>
    <t>4.1.5</t>
  </si>
  <si>
    <t>4.1.6</t>
  </si>
  <si>
    <t>4.1.7</t>
  </si>
  <si>
    <t>4.1.8</t>
  </si>
  <si>
    <t>4.1.9</t>
  </si>
  <si>
    <t>4.1.10</t>
  </si>
  <si>
    <t>LAJES</t>
  </si>
  <si>
    <t>4.2</t>
  </si>
  <si>
    <t>Concreto armado Fck=25 Mpa, inclus. formas, armação e lançamento (lajes)</t>
  </si>
  <si>
    <t>4.2.1</t>
  </si>
  <si>
    <t>5.1</t>
  </si>
  <si>
    <t>5.1.1</t>
  </si>
  <si>
    <t>5.1.2</t>
  </si>
  <si>
    <t>PAREDES, PILARES, REQUADRAMENTOS E FECHAMENTOS EM GRANITO</t>
  </si>
  <si>
    <t xml:space="preserve">Chapisco em paredes e estruturas, argamassa de cimento e areia, traço 1:3, e=5mm </t>
  </si>
  <si>
    <t>Emboço ou massa única em argamassa traço 1:2:8, com aditivo impermeabilizante, preparo mecânico</t>
  </si>
  <si>
    <t>Pintura com tinta texturizada acrílica Premium, 3 demãos</t>
  </si>
  <si>
    <t>Placa em granito (PG 01) 89x64,5x2cm, fornecimento e instalação</t>
  </si>
  <si>
    <t>Placa em granito (PG 02) 89x72x2cm, fornecimento e instalação</t>
  </si>
  <si>
    <t>Placa em granito (PG 03) 89x20x2cm, fornecimento e instalação</t>
  </si>
  <si>
    <t>Placa em granito (PG 04) 22,5x70x2cm, fornecimento e instalação</t>
  </si>
  <si>
    <t>7.1</t>
  </si>
  <si>
    <t>7.1.1</t>
  </si>
  <si>
    <t>6.1</t>
  </si>
  <si>
    <t>6.1.1</t>
  </si>
  <si>
    <t>REVESTIMENTOS</t>
  </si>
  <si>
    <t>PISOS</t>
  </si>
  <si>
    <t>CALÇADAS</t>
  </si>
  <si>
    <t>Execução de passeio (calçada) ou piso em concreto moldado in loco, feito em obra, acabamento convencional, não armado, e=5cm</t>
  </si>
  <si>
    <t>SISTEMA DE FILTRAGEM</t>
  </si>
  <si>
    <t>TUBULAÇÃO PARA CONDUÇÃO DO GÁS</t>
  </si>
  <si>
    <t>Tubo PVC esgoto DN 40mm, fornecimento e instalação</t>
  </si>
  <si>
    <t>Joelho 90° PVC esgoto DN 40mm, fornecimento e instalação</t>
  </si>
  <si>
    <t>Te PVC esgoto DN 40x40mm, fornecimento e instalação</t>
  </si>
  <si>
    <t>Cap PVC esgoto DN 40mm (tampão), fornecimento e instalação</t>
  </si>
  <si>
    <t>Luva simples PVC esgoto DN 40mm, fornecimento e instalação</t>
  </si>
  <si>
    <t>FILTRO</t>
  </si>
  <si>
    <t>Sistema de filtragem com carvão ativado (conf. projeto), inclus. caixa de proteção e tampa pré-moldada</t>
  </si>
  <si>
    <t>SERVIÇOS FINAIS</t>
  </si>
  <si>
    <t>LIMPEZA DA OBRA</t>
  </si>
  <si>
    <t>Limpeza final da obra</t>
  </si>
  <si>
    <t>9.1.1</t>
  </si>
  <si>
    <t>VALOR UNIT. c/ BDI 26,46%</t>
  </si>
  <si>
    <t>VALOR TOTAL COM BDI 26,46%</t>
  </si>
  <si>
    <t>m</t>
  </si>
  <si>
    <t>m3</t>
  </si>
  <si>
    <t>ud</t>
  </si>
  <si>
    <t>cotação</t>
  </si>
  <si>
    <t>m2</t>
  </si>
  <si>
    <t>PREFEITURA MUNICIPAL DE CÉU AZUL</t>
  </si>
  <si>
    <t>REATERRO</t>
  </si>
  <si>
    <t>PLANILHA ORÇAMENTO</t>
  </si>
  <si>
    <t>ENDEREÇO: RUA BARÃO DO RIO BRANCO, QUADRA 201, LOTE ÚNICO - CEMITÉRIO MUNICIPAL DE CÉU AZUL</t>
  </si>
  <si>
    <t>Placa em granito (PG 05) 25x70x2cm, fornecimento e instalação</t>
  </si>
  <si>
    <t>Placa em granito (PG 06) 933x70x2cm, fornecimento e instalação</t>
  </si>
  <si>
    <t>Placa em granito (PG 07) 270x25x2cm, fornecimento e instalação</t>
  </si>
  <si>
    <t>5.1.3</t>
  </si>
  <si>
    <t>5.1.4</t>
  </si>
  <si>
    <t>5.1.5</t>
  </si>
  <si>
    <t>5.1.6</t>
  </si>
  <si>
    <t>5.1.7</t>
  </si>
  <si>
    <t>5.1.8</t>
  </si>
  <si>
    <t>5.1.9</t>
  </si>
  <si>
    <t>5.1.10</t>
  </si>
  <si>
    <t>7.1.2</t>
  </si>
  <si>
    <t>7.1.3</t>
  </si>
  <si>
    <t>7.1.4</t>
  </si>
  <si>
    <t>7.1.5</t>
  </si>
  <si>
    <t>7.2</t>
  </si>
  <si>
    <t>7.2.1</t>
  </si>
  <si>
    <t>OBRA: EDIFICAÇÃO E CONSTRUÇÃO DO GAVETÁRIO FUNERÁRIO.</t>
  </si>
  <si>
    <t>outubro 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</si>
</sst>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0_ "/>
    <numFmt numFmtId="165" formatCode="0.0_ "/>
    <numFmt numFmtId="166" formatCode="0.00_ "/>
    <numFmt numFmtId="167" formatCode="_-[$R$-416]\ * #,##0.00_-;\-[$R$-416]\ * #,##0.00_-;_-[$R$-416]\ * &quot;-&quot;??_-;_-@_-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134"/>
      <scheme val="minor"/>
    </font>
    <font>
      <sz val="10"/>
      <color rgb="FF000000"/>
      <name val="Arial"/>
      <family val="2"/>
    </font>
    <font>
      <b/>
      <sz val="10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sz val="8"/>
      <color theme="1"/>
      <name val="Arial"/>
    </font>
    <font>
      <b/>
      <sz val="9"/>
      <name val="Arial"/>
      <family val="2"/>
    </font>
    <font>
      <sz val="15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>
      <alignment vertical="center"/>
    </xf>
  </cellStyleXfs>
  <cellXfs count="71">
    <xf numFmtId="0" fontId="0" fillId="0" borderId="0" xfId="0"/>
    <xf numFmtId="0" fontId="0" fillId="2" borderId="1" xfId="0" applyFill="1" applyBorder="1" applyAlignment="1">
      <alignment horizontal="center"/>
    </xf>
    <xf numFmtId="0" fontId="4" fillId="2" borderId="1" xfId="3" applyFont="1" applyFill="1" applyBorder="1" applyAlignment="1">
      <alignment horizontal="center" vertical="top"/>
    </xf>
    <xf numFmtId="0" fontId="4" fillId="3" borderId="1" xfId="3" applyFont="1" applyFill="1" applyBorder="1" applyAlignment="1">
      <alignment horizontal="center" vertical="top"/>
    </xf>
    <xf numFmtId="43" fontId="0" fillId="0" borderId="0" xfId="1" applyFont="1"/>
    <xf numFmtId="0" fontId="2" fillId="0" borderId="0" xfId="0" applyFont="1"/>
    <xf numFmtId="0" fontId="2" fillId="0" borderId="2" xfId="0" applyFont="1" applyBorder="1"/>
    <xf numFmtId="0" fontId="7" fillId="3" borderId="1" xfId="3" applyFont="1" applyFill="1" applyBorder="1" applyAlignment="1">
      <alignment horizontal="left" vertical="top" wrapText="1"/>
    </xf>
    <xf numFmtId="0" fontId="6" fillId="2" borderId="1" xfId="3" applyFont="1" applyFill="1" applyBorder="1" applyAlignment="1">
      <alignment horizontal="left" vertical="top" wrapText="1"/>
    </xf>
    <xf numFmtId="0" fontId="7" fillId="2" borderId="1" xfId="3" applyFont="1" applyFill="1" applyBorder="1" applyAlignment="1">
      <alignment horizontal="left" vertical="top" wrapText="1"/>
    </xf>
    <xf numFmtId="0" fontId="6" fillId="3" borderId="1" xfId="3" applyFont="1" applyFill="1" applyBorder="1" applyAlignment="1">
      <alignment horizontal="left" vertical="top" wrapText="1"/>
    </xf>
    <xf numFmtId="0" fontId="8" fillId="2" borderId="1" xfId="0" applyFont="1" applyFill="1" applyBorder="1" applyAlignment="1">
      <alignment horizontal="center" wrapText="1"/>
    </xf>
    <xf numFmtId="164" fontId="6" fillId="2" borderId="1" xfId="3" applyNumberFormat="1" applyFont="1" applyFill="1" applyBorder="1" applyAlignment="1">
      <alignment horizontal="center" vertical="top" wrapText="1"/>
    </xf>
    <xf numFmtId="0" fontId="7" fillId="2" borderId="1" xfId="3" applyFont="1" applyFill="1" applyBorder="1" applyAlignment="1">
      <alignment horizontal="center" vertical="top" wrapText="1"/>
    </xf>
    <xf numFmtId="43" fontId="7" fillId="2" borderId="1" xfId="1" applyFont="1" applyFill="1" applyBorder="1" applyAlignment="1">
      <alignment horizontal="left" vertical="top" wrapText="1"/>
    </xf>
    <xf numFmtId="0" fontId="7" fillId="3" borderId="1" xfId="3" applyFont="1" applyFill="1" applyBorder="1" applyAlignment="1">
      <alignment horizontal="center" vertical="top" wrapText="1"/>
    </xf>
    <xf numFmtId="165" fontId="7" fillId="3" borderId="1" xfId="3" applyNumberFormat="1" applyFont="1" applyFill="1" applyBorder="1" applyAlignment="1">
      <alignment horizontal="center" vertical="top" wrapText="1"/>
    </xf>
    <xf numFmtId="2" fontId="7" fillId="3" borderId="1" xfId="3" applyNumberFormat="1" applyFont="1" applyFill="1" applyBorder="1" applyAlignment="1">
      <alignment horizontal="left" vertical="top" wrapText="1"/>
    </xf>
    <xf numFmtId="43" fontId="8" fillId="3" borderId="1" xfId="1" applyFont="1" applyFill="1" applyBorder="1" applyAlignment="1">
      <alignment wrapText="1"/>
    </xf>
    <xf numFmtId="164" fontId="7" fillId="3" borderId="1" xfId="3" applyNumberFormat="1" applyFont="1" applyFill="1" applyBorder="1" applyAlignment="1">
      <alignment horizontal="center" vertical="top" wrapText="1"/>
    </xf>
    <xf numFmtId="2" fontId="7" fillId="3" borderId="1" xfId="3" applyNumberFormat="1" applyFont="1" applyFill="1" applyBorder="1" applyAlignment="1">
      <alignment horizontal="center" vertical="top" wrapText="1"/>
    </xf>
    <xf numFmtId="164" fontId="7" fillId="2" borderId="1" xfId="3" applyNumberFormat="1" applyFont="1" applyFill="1" applyBorder="1" applyAlignment="1">
      <alignment horizontal="center" vertical="top" wrapText="1"/>
    </xf>
    <xf numFmtId="164" fontId="6" fillId="3" borderId="1" xfId="3" applyNumberFormat="1" applyFont="1" applyFill="1" applyBorder="1" applyAlignment="1">
      <alignment horizontal="center" vertical="top" wrapText="1"/>
    </xf>
    <xf numFmtId="166" fontId="7" fillId="3" borderId="1" xfId="3" applyNumberFormat="1" applyFont="1" applyFill="1" applyBorder="1" applyAlignment="1">
      <alignment horizontal="center" vertical="top" wrapText="1"/>
    </xf>
    <xf numFmtId="0" fontId="9" fillId="0" borderId="5" xfId="0" applyFont="1" applyBorder="1" applyAlignment="1">
      <alignment wrapText="1"/>
    </xf>
    <xf numFmtId="167" fontId="9" fillId="0" borderId="3" xfId="0" applyNumberFormat="1" applyFont="1" applyBorder="1" applyAlignment="1">
      <alignment horizontal="center" wrapText="1"/>
    </xf>
    <xf numFmtId="44" fontId="9" fillId="4" borderId="3" xfId="2" applyFont="1" applyFill="1" applyBorder="1" applyAlignment="1">
      <alignment wrapText="1"/>
    </xf>
    <xf numFmtId="0" fontId="8" fillId="0" borderId="5" xfId="0" applyFont="1" applyBorder="1"/>
    <xf numFmtId="43" fontId="8" fillId="0" borderId="3" xfId="1" applyFont="1" applyBorder="1"/>
    <xf numFmtId="0" fontId="5" fillId="0" borderId="5" xfId="0" applyFont="1" applyBorder="1" applyAlignment="1">
      <alignment horizontal="center"/>
    </xf>
    <xf numFmtId="0" fontId="8" fillId="0" borderId="4" xfId="0" applyFont="1" applyBorder="1" applyAlignment="1">
      <alignment horizontal="center" wrapText="1"/>
    </xf>
    <xf numFmtId="0" fontId="8" fillId="0" borderId="4" xfId="0" applyFont="1" applyBorder="1" applyAlignment="1">
      <alignment horizontal="left" wrapText="1"/>
    </xf>
    <xf numFmtId="0" fontId="8" fillId="0" borderId="4" xfId="0" applyFont="1" applyBorder="1" applyAlignment="1">
      <alignment wrapText="1"/>
    </xf>
    <xf numFmtId="43" fontId="8" fillId="0" borderId="4" xfId="1" applyFont="1" applyBorder="1" applyAlignment="1">
      <alignment wrapText="1"/>
    </xf>
    <xf numFmtId="0" fontId="0" fillId="0" borderId="2" xfId="0" applyBorder="1"/>
    <xf numFmtId="0" fontId="10" fillId="3" borderId="1" xfId="3" applyFont="1" applyFill="1" applyBorder="1" applyAlignment="1">
      <alignment horizontal="center" vertical="top" wrapText="1"/>
    </xf>
    <xf numFmtId="0" fontId="12" fillId="0" borderId="0" xfId="0" applyFont="1"/>
    <xf numFmtId="165" fontId="6" fillId="3" borderId="1" xfId="3" applyNumberFormat="1" applyFont="1" applyFill="1" applyBorder="1" applyAlignment="1">
      <alignment horizontal="center" vertical="top" wrapText="1"/>
    </xf>
    <xf numFmtId="0" fontId="11" fillId="5" borderId="2" xfId="0" applyFont="1" applyFill="1" applyBorder="1" applyAlignment="1" applyProtection="1"/>
    <xf numFmtId="0" fontId="11" fillId="5" borderId="6" xfId="0" applyFont="1" applyFill="1" applyBorder="1" applyAlignment="1" applyProtection="1"/>
    <xf numFmtId="0" fontId="11" fillId="5" borderId="2" xfId="0" applyFont="1" applyFill="1" applyBorder="1" applyAlignment="1" applyProtection="1">
      <alignment wrapText="1"/>
    </xf>
    <xf numFmtId="0" fontId="11" fillId="5" borderId="6" xfId="0" applyFont="1" applyFill="1" applyBorder="1" applyAlignment="1" applyProtection="1">
      <alignment wrapText="1"/>
    </xf>
    <xf numFmtId="0" fontId="11" fillId="5" borderId="7" xfId="0" applyFont="1" applyFill="1" applyBorder="1" applyAlignment="1" applyProtection="1">
      <alignment wrapText="1"/>
    </xf>
    <xf numFmtId="166" fontId="6" fillId="3" borderId="1" xfId="3" applyNumberFormat="1" applyFont="1" applyFill="1" applyBorder="1" applyAlignment="1">
      <alignment horizontal="center" vertical="top" wrapText="1"/>
    </xf>
    <xf numFmtId="0" fontId="6" fillId="3" borderId="1" xfId="3" applyFont="1" applyFill="1" applyBorder="1" applyAlignment="1">
      <alignment vertical="top" wrapText="1"/>
    </xf>
    <xf numFmtId="43" fontId="7" fillId="3" borderId="1" xfId="1" applyFont="1" applyFill="1" applyBorder="1" applyAlignment="1">
      <alignment horizontal="left" vertical="top" wrapText="1"/>
    </xf>
    <xf numFmtId="0" fontId="14" fillId="5" borderId="2" xfId="0" applyFont="1" applyFill="1" applyBorder="1" applyAlignment="1" applyProtection="1">
      <alignment horizontal="left" indent="1"/>
    </xf>
    <xf numFmtId="0" fontId="14" fillId="5" borderId="9" xfId="0" applyFont="1" applyFill="1" applyBorder="1" applyAlignment="1" applyProtection="1">
      <alignment horizontal="left" indent="1"/>
    </xf>
    <xf numFmtId="0" fontId="13" fillId="3" borderId="1" xfId="0" applyFont="1" applyFill="1" applyBorder="1" applyAlignment="1">
      <alignment wrapText="1"/>
    </xf>
    <xf numFmtId="43" fontId="8" fillId="3" borderId="1" xfId="1" applyFont="1" applyFill="1" applyBorder="1" applyAlignment="1">
      <alignment vertical="top" wrapText="1"/>
    </xf>
    <xf numFmtId="43" fontId="10" fillId="6" borderId="1" xfId="1" applyFont="1" applyFill="1" applyBorder="1" applyAlignment="1">
      <alignment wrapText="1"/>
    </xf>
    <xf numFmtId="43" fontId="8" fillId="6" borderId="1" xfId="1" applyFont="1" applyFill="1" applyBorder="1" applyAlignment="1">
      <alignment wrapText="1"/>
    </xf>
    <xf numFmtId="0" fontId="8" fillId="0" borderId="1" xfId="0" applyFont="1" applyBorder="1" applyAlignment="1">
      <alignment horizontal="center" wrapText="1"/>
    </xf>
    <xf numFmtId="43" fontId="7" fillId="2" borderId="1" xfId="3" applyNumberFormat="1" applyFont="1" applyFill="1" applyBorder="1" applyAlignment="1">
      <alignment horizontal="center" vertical="top" wrapText="1"/>
    </xf>
    <xf numFmtId="0" fontId="17" fillId="0" borderId="5" xfId="0" applyFont="1" applyBorder="1" applyAlignment="1"/>
    <xf numFmtId="0" fontId="11" fillId="5" borderId="1" xfId="0" applyFont="1" applyFill="1" applyBorder="1" applyAlignment="1" applyProtection="1"/>
    <xf numFmtId="0" fontId="11" fillId="5" borderId="1" xfId="0" applyFont="1" applyFill="1" applyBorder="1" applyAlignment="1" applyProtection="1">
      <alignment wrapText="1"/>
    </xf>
    <xf numFmtId="0" fontId="14" fillId="5" borderId="6" xfId="0" applyFont="1" applyFill="1" applyBorder="1" applyAlignment="1" applyProtection="1"/>
    <xf numFmtId="0" fontId="11" fillId="5" borderId="8" xfId="0" applyFont="1" applyFill="1" applyBorder="1" applyAlignment="1" applyProtection="1"/>
    <xf numFmtId="0" fontId="17" fillId="0" borderId="3" xfId="0" applyFont="1" applyBorder="1" applyAlignment="1"/>
    <xf numFmtId="2" fontId="10" fillId="3" borderId="1" xfId="3" applyNumberFormat="1" applyFont="1" applyFill="1" applyBorder="1" applyAlignment="1">
      <alignment horizontal="center" vertical="top" wrapText="1"/>
    </xf>
    <xf numFmtId="0" fontId="8" fillId="3" borderId="1" xfId="0" applyFont="1" applyFill="1" applyBorder="1" applyAlignment="1">
      <alignment horizontal="center" wrapText="1"/>
    </xf>
    <xf numFmtId="4" fontId="7" fillId="3" borderId="1" xfId="3" applyNumberFormat="1" applyFont="1" applyFill="1" applyBorder="1" applyAlignment="1">
      <alignment horizontal="center" vertical="top" wrapText="1"/>
    </xf>
    <xf numFmtId="17" fontId="0" fillId="0" borderId="0" xfId="0" applyNumberFormat="1"/>
    <xf numFmtId="0" fontId="15" fillId="0" borderId="10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7" fillId="0" borderId="2" xfId="0" applyFont="1" applyBorder="1" applyAlignment="1">
      <alignment horizontal="left"/>
    </xf>
    <xf numFmtId="0" fontId="17" fillId="0" borderId="5" xfId="0" applyFont="1" applyBorder="1" applyAlignment="1">
      <alignment horizontal="left"/>
    </xf>
    <xf numFmtId="0" fontId="17" fillId="0" borderId="3" xfId="0" applyFont="1" applyBorder="1" applyAlignment="1">
      <alignment horizontal="left"/>
    </xf>
    <xf numFmtId="0" fontId="15" fillId="0" borderId="5" xfId="0" applyFont="1" applyBorder="1" applyAlignment="1">
      <alignment horizontal="left"/>
    </xf>
    <xf numFmtId="0" fontId="15" fillId="0" borderId="5" xfId="0" applyFont="1" applyBorder="1" applyAlignment="1">
      <alignment horizontal="center" vertical="center"/>
    </xf>
  </cellXfs>
  <cellStyles count="4">
    <cellStyle name="Moeda" xfId="2" builtinId="4"/>
    <cellStyle name="Normal" xfId="0" builtinId="0"/>
    <cellStyle name="Normal 2" xfId="3"/>
    <cellStyle name="Vírgula" xfId="1" builtinId="3"/>
  </cellStyles>
  <dxfs count="8">
    <dxf>
      <font>
        <strike val="0"/>
        <outline val="0"/>
        <shadow val="0"/>
        <u val="none"/>
        <vertAlign val="baseline"/>
        <sz val="8"/>
        <name val="Arial"/>
        <scheme val="none"/>
      </font>
      <alignment textRotation="0" wrapText="1" justifyLastLine="0" shrinkToFit="0" readingOrder="0"/>
    </dxf>
    <dxf>
      <font>
        <strike val="0"/>
        <outline val="0"/>
        <shadow val="0"/>
        <u val="none"/>
        <vertAlign val="baseline"/>
        <sz val="8"/>
        <name val="Arial"/>
        <scheme val="none"/>
      </font>
      <alignment textRotation="0" wrapTex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8"/>
        <name val="Arial"/>
        <scheme val="none"/>
      </font>
      <alignment textRotation="0" wrapTex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8"/>
        <name val="Arial"/>
        <scheme val="none"/>
      </font>
      <alignment horizont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8"/>
        <name val="Arial"/>
        <scheme val="none"/>
      </font>
      <alignment textRotation="0" wrapTex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8"/>
        <name val="Arial"/>
        <scheme val="none"/>
      </font>
      <alignment horizont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8"/>
        <name val="Arial"/>
        <scheme val="none"/>
      </font>
      <alignment horizont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3" name="Tabela3" displayName="Tabela3" ref="A6:H62" totalsRowShown="0">
  <autoFilter ref="A6:H62"/>
  <tableColumns count="8">
    <tableColumn id="1" name="REFERENCIA" dataDxfId="7"/>
    <tableColumn id="2" name="Nº" dataDxfId="6"/>
    <tableColumn id="3" name="ITEM" dataDxfId="5"/>
    <tableColumn id="4" name="DESCRIMINAÇÃO" dataDxfId="4"/>
    <tableColumn id="5" name="UNID." dataDxfId="3"/>
    <tableColumn id="6" name="QUANT." dataDxfId="2"/>
    <tableColumn id="7" name="VALOR UNIT. c/ BDI 26,46%" dataDxfId="1"/>
    <tableColumn id="25" name="VALOR TOTAL COM BDI 26,46%" dataDxfId="0">
      <calculatedColumnFormula>SUM(F7*G7*1.3)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5"/>
  <sheetViews>
    <sheetView tabSelected="1" topLeftCell="A55" workbookViewId="0">
      <selection activeCell="G44" sqref="G44"/>
    </sheetView>
  </sheetViews>
  <sheetFormatPr defaultRowHeight="15"/>
  <cols>
    <col min="1" max="1" width="14.7109375" customWidth="1"/>
    <col min="2" max="2" width="13.7109375" customWidth="1"/>
    <col min="3" max="3" width="7.140625" customWidth="1"/>
    <col min="4" max="4" width="59.42578125" customWidth="1"/>
    <col min="5" max="5" width="7" customWidth="1"/>
    <col min="6" max="6" width="8.42578125" customWidth="1"/>
    <col min="7" max="7" width="12.5703125" customWidth="1"/>
    <col min="8" max="8" width="12.7109375" style="4" customWidth="1"/>
  </cols>
  <sheetData>
    <row r="1" spans="1:8" ht="19.5">
      <c r="A1" s="64" t="s">
        <v>98</v>
      </c>
      <c r="B1" s="65"/>
      <c r="C1" s="65"/>
      <c r="D1" s="65"/>
      <c r="E1" s="65"/>
      <c r="F1" s="65"/>
      <c r="G1" s="65"/>
      <c r="H1" s="65"/>
    </row>
    <row r="2" spans="1:8" ht="19.5">
      <c r="A2" s="70" t="s">
        <v>100</v>
      </c>
      <c r="B2" s="70"/>
      <c r="C2" s="70"/>
      <c r="D2" s="70"/>
      <c r="E2" s="70"/>
      <c r="F2" s="70"/>
      <c r="G2" s="70"/>
      <c r="H2" s="70"/>
    </row>
    <row r="3" spans="1:8" ht="19.5">
      <c r="A3" s="66" t="s">
        <v>119</v>
      </c>
      <c r="B3" s="69"/>
      <c r="C3" s="69"/>
      <c r="D3" s="69"/>
      <c r="E3" s="54"/>
      <c r="F3" s="54"/>
      <c r="G3" s="54"/>
      <c r="H3" s="59"/>
    </row>
    <row r="4" spans="1:8">
      <c r="A4" s="66" t="s">
        <v>101</v>
      </c>
      <c r="B4" s="67"/>
      <c r="C4" s="67"/>
      <c r="D4" s="67"/>
      <c r="E4" s="67"/>
      <c r="F4" s="67"/>
      <c r="G4" s="67"/>
      <c r="H4" s="68"/>
    </row>
    <row r="5" spans="1:8">
      <c r="A5" s="34"/>
      <c r="B5" s="27"/>
      <c r="C5" s="27"/>
      <c r="D5" s="29"/>
      <c r="E5" s="27"/>
      <c r="F5" s="27"/>
      <c r="G5" s="27"/>
      <c r="H5" s="28"/>
    </row>
    <row r="6" spans="1:8" ht="23.25">
      <c r="A6" t="s">
        <v>5</v>
      </c>
      <c r="B6" s="30" t="s">
        <v>0</v>
      </c>
      <c r="C6" s="31" t="s">
        <v>1</v>
      </c>
      <c r="D6" s="30" t="s">
        <v>2</v>
      </c>
      <c r="E6" s="32" t="s">
        <v>3</v>
      </c>
      <c r="F6" s="32" t="s">
        <v>11</v>
      </c>
      <c r="G6" s="32" t="s">
        <v>91</v>
      </c>
      <c r="H6" s="33" t="s">
        <v>92</v>
      </c>
    </row>
    <row r="7" spans="1:8">
      <c r="A7" s="1"/>
      <c r="B7" s="11"/>
      <c r="C7" s="12">
        <v>1</v>
      </c>
      <c r="D7" s="8" t="s">
        <v>13</v>
      </c>
      <c r="E7" s="13"/>
      <c r="F7" s="9"/>
      <c r="G7" s="14">
        <f>SUM(H8:H9)</f>
        <v>589</v>
      </c>
      <c r="H7" s="14">
        <v>0</v>
      </c>
    </row>
    <row r="8" spans="1:8">
      <c r="A8" s="3"/>
      <c r="B8" s="15"/>
      <c r="C8" s="37" t="s">
        <v>14</v>
      </c>
      <c r="D8" s="10" t="s">
        <v>15</v>
      </c>
      <c r="E8" s="15"/>
      <c r="F8" s="17"/>
      <c r="G8" s="15"/>
      <c r="H8" s="18">
        <f>SUM(F8*G8)</f>
        <v>0</v>
      </c>
    </row>
    <row r="9" spans="1:8" ht="22.5">
      <c r="A9" s="3" t="s">
        <v>4</v>
      </c>
      <c r="B9" s="15">
        <v>99059</v>
      </c>
      <c r="C9" s="16" t="s">
        <v>16</v>
      </c>
      <c r="D9" s="7" t="s">
        <v>17</v>
      </c>
      <c r="E9" s="15" t="s">
        <v>7</v>
      </c>
      <c r="F9" s="20">
        <v>38</v>
      </c>
      <c r="G9" s="20">
        <v>15.5</v>
      </c>
      <c r="H9" s="49">
        <f>(F9*G9)</f>
        <v>589</v>
      </c>
    </row>
    <row r="10" spans="1:8">
      <c r="A10" s="2"/>
      <c r="B10" s="13"/>
      <c r="C10" s="12">
        <v>2</v>
      </c>
      <c r="D10" s="8" t="s">
        <v>9</v>
      </c>
      <c r="E10" s="13"/>
      <c r="F10" s="9"/>
      <c r="G10" s="14">
        <f>SUM(H11:H12)</f>
        <v>1072.4109999999998</v>
      </c>
      <c r="H10" s="14">
        <v>0</v>
      </c>
    </row>
    <row r="11" spans="1:8">
      <c r="A11" s="3"/>
      <c r="B11" s="15"/>
      <c r="C11" s="37" t="s">
        <v>18</v>
      </c>
      <c r="D11" s="10" t="s">
        <v>99</v>
      </c>
      <c r="E11" s="15"/>
      <c r="F11" s="17"/>
      <c r="G11" s="15"/>
      <c r="H11" s="18"/>
    </row>
    <row r="12" spans="1:8">
      <c r="A12" s="3" t="s">
        <v>4</v>
      </c>
      <c r="B12" s="19">
        <v>96995</v>
      </c>
      <c r="C12" s="16">
        <v>2.2000000000000002</v>
      </c>
      <c r="D12" s="7" t="s">
        <v>10</v>
      </c>
      <c r="E12" s="15" t="s">
        <v>6</v>
      </c>
      <c r="F12" s="20">
        <v>19.899999999999999</v>
      </c>
      <c r="G12" s="15">
        <v>53.89</v>
      </c>
      <c r="H12" s="49">
        <f>(F12*G12)</f>
        <v>1072.4109999999998</v>
      </c>
    </row>
    <row r="13" spans="1:8">
      <c r="A13" s="2"/>
      <c r="B13" s="21"/>
      <c r="C13" s="12">
        <v>3</v>
      </c>
      <c r="D13" s="8" t="s">
        <v>19</v>
      </c>
      <c r="E13" s="13"/>
      <c r="F13" s="13"/>
      <c r="G13" s="14">
        <f>SUM(H14:H19)</f>
        <v>15637.295</v>
      </c>
      <c r="H13" s="14">
        <v>0</v>
      </c>
    </row>
    <row r="14" spans="1:8">
      <c r="A14" s="3"/>
      <c r="B14" s="15"/>
      <c r="C14" s="37" t="s">
        <v>20</v>
      </c>
      <c r="D14" s="10" t="s">
        <v>21</v>
      </c>
      <c r="E14" s="15"/>
      <c r="F14" s="17"/>
      <c r="G14" s="15"/>
      <c r="H14" s="18"/>
    </row>
    <row r="15" spans="1:8">
      <c r="A15" s="3" t="s">
        <v>4</v>
      </c>
      <c r="B15" s="15">
        <v>10174</v>
      </c>
      <c r="C15" s="16" t="s">
        <v>22</v>
      </c>
      <c r="D15" s="7" t="s">
        <v>23</v>
      </c>
      <c r="E15" s="15" t="s">
        <v>7</v>
      </c>
      <c r="F15" s="20">
        <v>36</v>
      </c>
      <c r="G15" s="15">
        <v>92.38</v>
      </c>
      <c r="H15" s="49">
        <f>(F15*G15)</f>
        <v>3325.68</v>
      </c>
    </row>
    <row r="16" spans="1:8">
      <c r="A16" s="3"/>
      <c r="B16" s="19"/>
      <c r="C16" s="37" t="s">
        <v>25</v>
      </c>
      <c r="D16" s="10" t="s">
        <v>24</v>
      </c>
      <c r="E16" s="15"/>
      <c r="F16" s="20"/>
      <c r="G16" s="20"/>
      <c r="H16" s="49">
        <f t="shared" ref="H16:H19" si="0">(F16*G16)</f>
        <v>0</v>
      </c>
    </row>
    <row r="17" spans="1:8">
      <c r="A17" s="3" t="s">
        <v>4</v>
      </c>
      <c r="B17" s="19">
        <v>96616</v>
      </c>
      <c r="C17" s="16" t="s">
        <v>29</v>
      </c>
      <c r="D17" s="48" t="s">
        <v>26</v>
      </c>
      <c r="E17" s="15" t="s">
        <v>94</v>
      </c>
      <c r="F17" s="20">
        <v>2.29</v>
      </c>
      <c r="G17" s="15">
        <v>603.5</v>
      </c>
      <c r="H17" s="49">
        <f t="shared" si="0"/>
        <v>1382.0150000000001</v>
      </c>
    </row>
    <row r="18" spans="1:8" ht="22.5">
      <c r="A18" s="3" t="s">
        <v>96</v>
      </c>
      <c r="B18" s="19"/>
      <c r="C18" s="16" t="s">
        <v>30</v>
      </c>
      <c r="D18" s="7" t="s">
        <v>27</v>
      </c>
      <c r="E18" s="15" t="s">
        <v>94</v>
      </c>
      <c r="F18" s="20">
        <v>3.2</v>
      </c>
      <c r="G18" s="20">
        <v>1840</v>
      </c>
      <c r="H18" s="49">
        <f t="shared" si="0"/>
        <v>5888</v>
      </c>
    </row>
    <row r="19" spans="1:8" ht="22.5">
      <c r="A19" s="3" t="s">
        <v>96</v>
      </c>
      <c r="B19" s="19"/>
      <c r="C19" s="16" t="s">
        <v>31</v>
      </c>
      <c r="D19" s="7" t="s">
        <v>28</v>
      </c>
      <c r="E19" s="15" t="s">
        <v>94</v>
      </c>
      <c r="F19" s="15">
        <v>2.74</v>
      </c>
      <c r="G19" s="20">
        <v>1840</v>
      </c>
      <c r="H19" s="49">
        <f t="shared" si="0"/>
        <v>5041.6000000000004</v>
      </c>
    </row>
    <row r="20" spans="1:8">
      <c r="A20" s="2"/>
      <c r="B20" s="21"/>
      <c r="C20" s="12">
        <v>4</v>
      </c>
      <c r="D20" s="8" t="s">
        <v>32</v>
      </c>
      <c r="E20" s="13"/>
      <c r="F20" s="9"/>
      <c r="G20" s="14">
        <f>SUM(H21:H33)</f>
        <v>68113.600000000006</v>
      </c>
      <c r="H20" s="14">
        <v>0</v>
      </c>
    </row>
    <row r="21" spans="1:8">
      <c r="A21" s="3"/>
      <c r="B21" s="19"/>
      <c r="C21" s="22" t="s">
        <v>33</v>
      </c>
      <c r="D21" s="10" t="s">
        <v>34</v>
      </c>
      <c r="E21" s="15"/>
      <c r="F21" s="15"/>
      <c r="G21" s="15"/>
      <c r="H21" s="18">
        <f>SUM(F21*G21)</f>
        <v>0</v>
      </c>
    </row>
    <row r="22" spans="1:8" ht="26.25">
      <c r="A22" s="3" t="s">
        <v>96</v>
      </c>
      <c r="B22" s="15"/>
      <c r="C22" s="16" t="s">
        <v>35</v>
      </c>
      <c r="D22" s="40" t="s">
        <v>36</v>
      </c>
      <c r="E22" s="15" t="s">
        <v>94</v>
      </c>
      <c r="F22" s="20">
        <v>0.86</v>
      </c>
      <c r="G22" s="20">
        <v>1879</v>
      </c>
      <c r="H22" s="49">
        <f t="shared" ref="H22:H33" si="1">(F22*G22)</f>
        <v>1615.94</v>
      </c>
    </row>
    <row r="23" spans="1:8" ht="26.25">
      <c r="A23" s="3" t="s">
        <v>96</v>
      </c>
      <c r="B23" s="15"/>
      <c r="C23" s="16" t="s">
        <v>46</v>
      </c>
      <c r="D23" s="41" t="s">
        <v>37</v>
      </c>
      <c r="E23" s="15" t="s">
        <v>95</v>
      </c>
      <c r="F23" s="20">
        <v>66</v>
      </c>
      <c r="G23" s="15">
        <v>155.19999999999999</v>
      </c>
      <c r="H23" s="49">
        <f t="shared" si="1"/>
        <v>10243.199999999999</v>
      </c>
    </row>
    <row r="24" spans="1:8" ht="26.25">
      <c r="A24" s="3" t="s">
        <v>96</v>
      </c>
      <c r="B24" s="15"/>
      <c r="C24" s="16" t="s">
        <v>47</v>
      </c>
      <c r="D24" s="40" t="s">
        <v>38</v>
      </c>
      <c r="E24" s="15" t="s">
        <v>95</v>
      </c>
      <c r="F24" s="20">
        <v>22</v>
      </c>
      <c r="G24" s="15">
        <v>172.53</v>
      </c>
      <c r="H24" s="49">
        <f t="shared" si="1"/>
        <v>3795.66</v>
      </c>
    </row>
    <row r="25" spans="1:8" ht="26.25">
      <c r="A25" s="3" t="s">
        <v>96</v>
      </c>
      <c r="B25" s="15"/>
      <c r="C25" s="16" t="s">
        <v>48</v>
      </c>
      <c r="D25" s="40" t="s">
        <v>39</v>
      </c>
      <c r="E25" s="15" t="s">
        <v>95</v>
      </c>
      <c r="F25" s="20">
        <v>320</v>
      </c>
      <c r="G25" s="20">
        <v>62</v>
      </c>
      <c r="H25" s="49">
        <f t="shared" si="1"/>
        <v>19840</v>
      </c>
    </row>
    <row r="26" spans="1:8" ht="26.25">
      <c r="A26" s="3" t="s">
        <v>96</v>
      </c>
      <c r="B26" s="15"/>
      <c r="C26" s="16" t="s">
        <v>49</v>
      </c>
      <c r="D26" s="40" t="s">
        <v>40</v>
      </c>
      <c r="E26" s="15" t="s">
        <v>95</v>
      </c>
      <c r="F26" s="20">
        <v>60</v>
      </c>
      <c r="G26" s="20">
        <v>67</v>
      </c>
      <c r="H26" s="49">
        <f t="shared" si="1"/>
        <v>4020</v>
      </c>
    </row>
    <row r="27" spans="1:8" ht="26.25">
      <c r="A27" s="3" t="s">
        <v>96</v>
      </c>
      <c r="B27" s="35"/>
      <c r="C27" s="16" t="s">
        <v>50</v>
      </c>
      <c r="D27" s="40" t="s">
        <v>41</v>
      </c>
      <c r="E27" s="15" t="s">
        <v>95</v>
      </c>
      <c r="F27" s="60">
        <v>20</v>
      </c>
      <c r="G27" s="60">
        <v>79</v>
      </c>
      <c r="H27" s="49">
        <f t="shared" si="1"/>
        <v>1580</v>
      </c>
    </row>
    <row r="28" spans="1:8" ht="26.25">
      <c r="A28" s="3" t="s">
        <v>96</v>
      </c>
      <c r="B28" s="35"/>
      <c r="C28" s="16" t="s">
        <v>51</v>
      </c>
      <c r="D28" s="40" t="s">
        <v>42</v>
      </c>
      <c r="E28" s="15" t="s">
        <v>95</v>
      </c>
      <c r="F28" s="60">
        <v>60</v>
      </c>
      <c r="G28" s="35">
        <v>85</v>
      </c>
      <c r="H28" s="49">
        <f t="shared" si="1"/>
        <v>5100</v>
      </c>
    </row>
    <row r="29" spans="1:8" ht="26.25">
      <c r="A29" s="3" t="s">
        <v>96</v>
      </c>
      <c r="B29" s="19"/>
      <c r="C29" s="16" t="s">
        <v>52</v>
      </c>
      <c r="D29" s="40" t="s">
        <v>43</v>
      </c>
      <c r="E29" s="15" t="s">
        <v>95</v>
      </c>
      <c r="F29" s="20">
        <v>20</v>
      </c>
      <c r="G29" s="20">
        <v>120</v>
      </c>
      <c r="H29" s="49">
        <f t="shared" si="1"/>
        <v>2400</v>
      </c>
    </row>
    <row r="30" spans="1:8" ht="26.25">
      <c r="A30" s="3" t="s">
        <v>96</v>
      </c>
      <c r="B30" s="19"/>
      <c r="C30" s="16" t="s">
        <v>53</v>
      </c>
      <c r="D30" s="42" t="s">
        <v>44</v>
      </c>
      <c r="E30" s="15" t="s">
        <v>95</v>
      </c>
      <c r="F30" s="20">
        <v>60</v>
      </c>
      <c r="G30" s="20">
        <v>47</v>
      </c>
      <c r="H30" s="49">
        <f t="shared" si="1"/>
        <v>2820</v>
      </c>
    </row>
    <row r="31" spans="1:8" ht="26.25">
      <c r="A31" s="3" t="s">
        <v>96</v>
      </c>
      <c r="B31" s="15"/>
      <c r="C31" s="16" t="s">
        <v>54</v>
      </c>
      <c r="D31" s="40" t="s">
        <v>45</v>
      </c>
      <c r="E31" s="15" t="s">
        <v>95</v>
      </c>
      <c r="F31" s="20">
        <v>20</v>
      </c>
      <c r="G31" s="20">
        <v>46.5</v>
      </c>
      <c r="H31" s="49">
        <f t="shared" si="1"/>
        <v>930</v>
      </c>
    </row>
    <row r="32" spans="1:8">
      <c r="A32" s="3"/>
      <c r="B32" s="15"/>
      <c r="C32" s="43" t="s">
        <v>56</v>
      </c>
      <c r="D32" s="44" t="s">
        <v>55</v>
      </c>
      <c r="E32" s="15"/>
      <c r="F32" s="15"/>
      <c r="G32" s="15"/>
      <c r="H32" s="49">
        <f t="shared" si="1"/>
        <v>0</v>
      </c>
    </row>
    <row r="33" spans="1:8">
      <c r="A33" s="3" t="s">
        <v>96</v>
      </c>
      <c r="B33" s="15"/>
      <c r="C33" s="23" t="s">
        <v>58</v>
      </c>
      <c r="D33" s="7" t="s">
        <v>57</v>
      </c>
      <c r="E33" s="15" t="s">
        <v>94</v>
      </c>
      <c r="F33" s="15">
        <v>8.57</v>
      </c>
      <c r="G33" s="20">
        <v>1840</v>
      </c>
      <c r="H33" s="49">
        <f t="shared" si="1"/>
        <v>15768.800000000001</v>
      </c>
    </row>
    <row r="34" spans="1:8">
      <c r="A34" s="3"/>
      <c r="B34" s="15"/>
      <c r="C34" s="22"/>
      <c r="D34" s="57"/>
      <c r="E34" s="15"/>
      <c r="F34" s="7"/>
      <c r="G34" s="45"/>
      <c r="H34" s="45"/>
    </row>
    <row r="35" spans="1:8">
      <c r="A35" s="2"/>
      <c r="B35" s="21"/>
      <c r="C35" s="12">
        <v>5</v>
      </c>
      <c r="D35" s="8" t="s">
        <v>74</v>
      </c>
      <c r="E35" s="13"/>
      <c r="F35" s="9"/>
      <c r="G35" s="14">
        <f>SUM(H37:H47)</f>
        <v>68992.4948</v>
      </c>
      <c r="H35" s="14">
        <v>0</v>
      </c>
    </row>
    <row r="36" spans="1:8">
      <c r="A36" s="3"/>
      <c r="B36" s="15"/>
      <c r="C36" s="16" t="s">
        <v>59</v>
      </c>
      <c r="D36" s="57" t="s">
        <v>62</v>
      </c>
      <c r="E36" s="15"/>
      <c r="F36" s="7"/>
      <c r="G36" s="15"/>
      <c r="H36" s="18"/>
    </row>
    <row r="37" spans="1:8" ht="26.25">
      <c r="A37" s="3" t="s">
        <v>4</v>
      </c>
      <c r="B37" s="15">
        <v>87905</v>
      </c>
      <c r="C37" s="16" t="s">
        <v>60</v>
      </c>
      <c r="D37" s="40" t="s">
        <v>63</v>
      </c>
      <c r="E37" s="15" t="s">
        <v>97</v>
      </c>
      <c r="F37" s="15">
        <v>83.83</v>
      </c>
      <c r="G37" s="15">
        <v>9.3699999999999992</v>
      </c>
      <c r="H37" s="49">
        <f t="shared" ref="H37:H42" si="2">(F37*G37)</f>
        <v>785.48709999999994</v>
      </c>
    </row>
    <row r="38" spans="1:8" ht="26.25">
      <c r="A38" s="3" t="s">
        <v>4</v>
      </c>
      <c r="B38" s="15">
        <v>87794</v>
      </c>
      <c r="C38" s="16" t="s">
        <v>61</v>
      </c>
      <c r="D38" s="40" t="s">
        <v>64</v>
      </c>
      <c r="E38" s="15" t="s">
        <v>97</v>
      </c>
      <c r="F38" s="15">
        <v>83.83</v>
      </c>
      <c r="G38" s="15">
        <v>44.19</v>
      </c>
      <c r="H38" s="49">
        <f t="shared" si="2"/>
        <v>3704.4476999999997</v>
      </c>
    </row>
    <row r="39" spans="1:8">
      <c r="A39" s="3" t="s">
        <v>4</v>
      </c>
      <c r="B39" s="19">
        <v>96131</v>
      </c>
      <c r="C39" s="16" t="s">
        <v>105</v>
      </c>
      <c r="D39" s="38" t="s">
        <v>65</v>
      </c>
      <c r="E39" s="15" t="s">
        <v>97</v>
      </c>
      <c r="F39" s="15">
        <v>83.83</v>
      </c>
      <c r="G39" s="20">
        <v>32</v>
      </c>
      <c r="H39" s="49">
        <f t="shared" si="2"/>
        <v>2682.56</v>
      </c>
    </row>
    <row r="40" spans="1:8">
      <c r="A40" s="3" t="s">
        <v>96</v>
      </c>
      <c r="B40" s="19"/>
      <c r="C40" s="16" t="s">
        <v>106</v>
      </c>
      <c r="D40" s="38" t="s">
        <v>66</v>
      </c>
      <c r="E40" s="61" t="s">
        <v>95</v>
      </c>
      <c r="F40" s="15">
        <v>60</v>
      </c>
      <c r="G40" s="20">
        <v>320</v>
      </c>
      <c r="H40" s="49">
        <f t="shared" si="2"/>
        <v>19200</v>
      </c>
    </row>
    <row r="41" spans="1:8" s="36" customFormat="1">
      <c r="A41" s="3" t="s">
        <v>96</v>
      </c>
      <c r="B41" s="19"/>
      <c r="C41" s="16" t="s">
        <v>107</v>
      </c>
      <c r="D41" s="38" t="s">
        <v>67</v>
      </c>
      <c r="E41" s="52" t="s">
        <v>95</v>
      </c>
      <c r="F41" s="15">
        <v>20</v>
      </c>
      <c r="G41" s="20">
        <v>350</v>
      </c>
      <c r="H41" s="49">
        <f t="shared" si="2"/>
        <v>7000</v>
      </c>
    </row>
    <row r="42" spans="1:8">
      <c r="A42" s="3" t="s">
        <v>96</v>
      </c>
      <c r="B42" s="19"/>
      <c r="C42" s="16" t="s">
        <v>108</v>
      </c>
      <c r="D42" s="38" t="s">
        <v>68</v>
      </c>
      <c r="E42" s="61" t="s">
        <v>95</v>
      </c>
      <c r="F42" s="15">
        <v>20</v>
      </c>
      <c r="G42" s="20">
        <v>210</v>
      </c>
      <c r="H42" s="49">
        <f t="shared" si="2"/>
        <v>4200</v>
      </c>
    </row>
    <row r="43" spans="1:8" ht="15.75" thickBot="1">
      <c r="A43" s="3" t="s">
        <v>96</v>
      </c>
      <c r="B43" s="19"/>
      <c r="C43" s="16" t="s">
        <v>109</v>
      </c>
      <c r="D43" s="58" t="s">
        <v>69</v>
      </c>
      <c r="E43" s="61" t="s">
        <v>95</v>
      </c>
      <c r="F43" s="15">
        <v>16</v>
      </c>
      <c r="G43" s="20">
        <v>130</v>
      </c>
      <c r="H43" s="49">
        <f t="shared" ref="H43:H47" si="3">(F43*G43)</f>
        <v>2080</v>
      </c>
    </row>
    <row r="44" spans="1:8" ht="15.75" thickBot="1">
      <c r="A44" s="3" t="s">
        <v>96</v>
      </c>
      <c r="B44" s="19"/>
      <c r="C44" s="16" t="s">
        <v>110</v>
      </c>
      <c r="D44" s="58" t="s">
        <v>102</v>
      </c>
      <c r="E44" s="61" t="s">
        <v>95</v>
      </c>
      <c r="F44" s="15">
        <v>80</v>
      </c>
      <c r="G44" s="20">
        <v>145</v>
      </c>
      <c r="H44" s="49">
        <f t="shared" si="3"/>
        <v>11600</v>
      </c>
    </row>
    <row r="45" spans="1:8" ht="15.75" thickBot="1">
      <c r="A45" s="3" t="s">
        <v>96</v>
      </c>
      <c r="B45" s="19"/>
      <c r="C45" s="16" t="s">
        <v>111</v>
      </c>
      <c r="D45" s="58" t="s">
        <v>103</v>
      </c>
      <c r="E45" s="61" t="s">
        <v>95</v>
      </c>
      <c r="F45" s="15">
        <v>2</v>
      </c>
      <c r="G45" s="20">
        <v>2470</v>
      </c>
      <c r="H45" s="49">
        <f t="shared" si="3"/>
        <v>4940</v>
      </c>
    </row>
    <row r="46" spans="1:8" ht="15.75" thickBot="1">
      <c r="A46" s="3" t="s">
        <v>96</v>
      </c>
      <c r="B46" s="19"/>
      <c r="C46" s="16" t="s">
        <v>112</v>
      </c>
      <c r="D46" s="58" t="s">
        <v>104</v>
      </c>
      <c r="E46" s="61" t="s">
        <v>95</v>
      </c>
      <c r="F46" s="15">
        <v>40</v>
      </c>
      <c r="G46" s="20">
        <v>320</v>
      </c>
      <c r="H46" s="49">
        <f t="shared" si="3"/>
        <v>12800</v>
      </c>
    </row>
    <row r="47" spans="1:8" ht="15.75" thickBot="1">
      <c r="A47" s="3"/>
      <c r="B47" s="19"/>
      <c r="C47" s="16"/>
      <c r="D47" s="58"/>
      <c r="E47" s="15"/>
      <c r="F47" s="15"/>
      <c r="G47" s="20"/>
      <c r="H47" s="49">
        <f t="shared" si="3"/>
        <v>0</v>
      </c>
    </row>
    <row r="48" spans="1:8">
      <c r="A48" s="2"/>
      <c r="B48" s="13"/>
      <c r="C48" s="13">
        <v>6</v>
      </c>
      <c r="D48" s="8" t="s">
        <v>75</v>
      </c>
      <c r="E48" s="13"/>
      <c r="F48" s="9"/>
      <c r="G48" s="53">
        <f>SUM(H50)</f>
        <v>1825.1999999999998</v>
      </c>
      <c r="H48" s="50">
        <f>SUM(F48*G48)</f>
        <v>0</v>
      </c>
    </row>
    <row r="49" spans="1:8">
      <c r="A49" s="3"/>
      <c r="B49" s="19"/>
      <c r="C49" s="43" t="s">
        <v>72</v>
      </c>
      <c r="D49" s="47" t="s">
        <v>76</v>
      </c>
      <c r="E49" s="15"/>
      <c r="F49" s="7"/>
      <c r="G49" s="15"/>
      <c r="H49" s="18"/>
    </row>
    <row r="50" spans="1:8" ht="26.25">
      <c r="A50" s="3" t="s">
        <v>96</v>
      </c>
      <c r="B50" s="19"/>
      <c r="C50" s="23" t="s">
        <v>73</v>
      </c>
      <c r="D50" s="56" t="s">
        <v>77</v>
      </c>
      <c r="E50" s="15" t="s">
        <v>94</v>
      </c>
      <c r="F50" s="62">
        <v>2.34</v>
      </c>
      <c r="G50" s="20">
        <v>780</v>
      </c>
      <c r="H50" s="49">
        <f>(F50*G50)</f>
        <v>1825.1999999999998</v>
      </c>
    </row>
    <row r="51" spans="1:8">
      <c r="A51" s="2"/>
      <c r="B51" s="13"/>
      <c r="C51" s="13">
        <v>7</v>
      </c>
      <c r="D51" s="8" t="s">
        <v>78</v>
      </c>
      <c r="E51" s="13"/>
      <c r="F51" s="9"/>
      <c r="G51" s="53">
        <f>SUM(H53:H59)</f>
        <v>7580.4399999999987</v>
      </c>
      <c r="H51" s="51">
        <f>SUM(F51*G51)</f>
        <v>0</v>
      </c>
    </row>
    <row r="52" spans="1:8">
      <c r="A52" s="3"/>
      <c r="B52" s="19"/>
      <c r="C52" s="43" t="s">
        <v>70</v>
      </c>
      <c r="D52" s="46" t="s">
        <v>79</v>
      </c>
      <c r="E52" s="15"/>
      <c r="F52" s="7"/>
      <c r="G52" s="15"/>
      <c r="H52" s="18"/>
    </row>
    <row r="53" spans="1:8">
      <c r="A53" s="3" t="s">
        <v>4</v>
      </c>
      <c r="B53" s="15">
        <v>89798</v>
      </c>
      <c r="C53" s="23" t="s">
        <v>71</v>
      </c>
      <c r="D53" s="38" t="s">
        <v>80</v>
      </c>
      <c r="E53" s="15" t="s">
        <v>93</v>
      </c>
      <c r="F53" s="20">
        <v>96</v>
      </c>
      <c r="G53" s="20">
        <v>16.34</v>
      </c>
      <c r="H53" s="49">
        <f t="shared" ref="H53:H59" si="4">(F53*G53)</f>
        <v>1568.6399999999999</v>
      </c>
    </row>
    <row r="54" spans="1:8">
      <c r="A54" s="3" t="s">
        <v>4</v>
      </c>
      <c r="B54" s="15">
        <v>89497</v>
      </c>
      <c r="C54" s="23" t="s">
        <v>113</v>
      </c>
      <c r="D54" s="39" t="s">
        <v>81</v>
      </c>
      <c r="E54" s="15" t="s">
        <v>95</v>
      </c>
      <c r="F54" s="20">
        <v>64</v>
      </c>
      <c r="G54" s="20">
        <v>15.2</v>
      </c>
      <c r="H54" s="49">
        <f t="shared" si="4"/>
        <v>972.8</v>
      </c>
    </row>
    <row r="55" spans="1:8">
      <c r="A55" s="3" t="s">
        <v>4</v>
      </c>
      <c r="B55" s="15">
        <v>89623</v>
      </c>
      <c r="C55" s="23" t="s">
        <v>114</v>
      </c>
      <c r="D55" s="38" t="s">
        <v>82</v>
      </c>
      <c r="E55" s="15" t="s">
        <v>95</v>
      </c>
      <c r="F55" s="15">
        <v>78</v>
      </c>
      <c r="G55" s="20">
        <v>23.2</v>
      </c>
      <c r="H55" s="49">
        <f t="shared" si="4"/>
        <v>1809.6</v>
      </c>
    </row>
    <row r="56" spans="1:8">
      <c r="A56" s="3" t="s">
        <v>4</v>
      </c>
      <c r="B56" s="15">
        <v>89747</v>
      </c>
      <c r="C56" s="23" t="s">
        <v>115</v>
      </c>
      <c r="D56" s="38" t="s">
        <v>83</v>
      </c>
      <c r="E56" s="15" t="s">
        <v>95</v>
      </c>
      <c r="F56" s="15">
        <v>80</v>
      </c>
      <c r="G56" s="20">
        <v>15.94</v>
      </c>
      <c r="H56" s="49">
        <f t="shared" si="4"/>
        <v>1275.2</v>
      </c>
    </row>
    <row r="57" spans="1:8">
      <c r="A57" s="3" t="s">
        <v>4</v>
      </c>
      <c r="B57" s="15">
        <v>89544</v>
      </c>
      <c r="C57" s="23" t="s">
        <v>116</v>
      </c>
      <c r="D57" s="55" t="s">
        <v>84</v>
      </c>
      <c r="E57" s="15" t="s">
        <v>95</v>
      </c>
      <c r="F57" s="15">
        <v>120</v>
      </c>
      <c r="G57" s="20">
        <v>11.36</v>
      </c>
      <c r="H57" s="49">
        <f t="shared" si="4"/>
        <v>1363.1999999999998</v>
      </c>
    </row>
    <row r="58" spans="1:8">
      <c r="A58" s="3"/>
      <c r="B58" s="15"/>
      <c r="C58" s="43" t="s">
        <v>117</v>
      </c>
      <c r="D58" s="57" t="s">
        <v>85</v>
      </c>
      <c r="E58" s="15"/>
      <c r="F58" s="15"/>
      <c r="G58" s="15"/>
      <c r="H58" s="49">
        <f t="shared" si="4"/>
        <v>0</v>
      </c>
    </row>
    <row r="59" spans="1:8" ht="26.25">
      <c r="A59" s="3" t="s">
        <v>96</v>
      </c>
      <c r="B59" s="15"/>
      <c r="C59" s="23" t="s">
        <v>118</v>
      </c>
      <c r="D59" s="40" t="s">
        <v>86</v>
      </c>
      <c r="E59" s="15" t="s">
        <v>95</v>
      </c>
      <c r="F59" s="20">
        <v>2</v>
      </c>
      <c r="G59" s="20">
        <v>295.5</v>
      </c>
      <c r="H59" s="49">
        <f t="shared" si="4"/>
        <v>591</v>
      </c>
    </row>
    <row r="60" spans="1:8">
      <c r="A60" s="2"/>
      <c r="B60" s="13"/>
      <c r="C60" s="13">
        <v>9</v>
      </c>
      <c r="D60" s="8" t="s">
        <v>87</v>
      </c>
      <c r="E60" s="13"/>
      <c r="F60" s="9"/>
      <c r="G60" s="13"/>
      <c r="H60" s="51">
        <f>SUM(F60*G60)</f>
        <v>0</v>
      </c>
    </row>
    <row r="61" spans="1:8">
      <c r="A61" s="3"/>
      <c r="B61" s="19"/>
      <c r="C61" s="43" t="s">
        <v>12</v>
      </c>
      <c r="D61" s="57" t="s">
        <v>88</v>
      </c>
      <c r="E61" s="15"/>
      <c r="F61" s="7"/>
      <c r="G61" s="15"/>
      <c r="H61" s="18"/>
    </row>
    <row r="62" spans="1:8">
      <c r="A62" s="3"/>
      <c r="B62" s="15"/>
      <c r="C62" s="23" t="s">
        <v>90</v>
      </c>
      <c r="D62" s="55" t="s">
        <v>89</v>
      </c>
      <c r="E62" s="15" t="s">
        <v>97</v>
      </c>
      <c r="F62" s="15">
        <v>65</v>
      </c>
      <c r="G62" s="15">
        <v>16.2</v>
      </c>
      <c r="H62" s="49">
        <f>(F62*G62)</f>
        <v>1053</v>
      </c>
    </row>
    <row r="63" spans="1:8">
      <c r="A63" s="6"/>
      <c r="B63" s="24"/>
      <c r="C63" s="24"/>
      <c r="D63" s="24" t="s">
        <v>8</v>
      </c>
      <c r="E63" s="24"/>
      <c r="F63" s="24"/>
      <c r="G63" s="25"/>
      <c r="H63" s="26">
        <f>SUM(H8:H62)</f>
        <v>164863.44080000004</v>
      </c>
    </row>
    <row r="65" spans="4:4">
      <c r="D65" s="63" t="s">
        <v>120</v>
      </c>
    </row>
    <row r="235" spans="1:8" s="5" customFormat="1">
      <c r="A235"/>
      <c r="B235"/>
      <c r="C235"/>
      <c r="D235"/>
      <c r="E235"/>
      <c r="F235"/>
      <c r="G235"/>
      <c r="H235" s="4"/>
    </row>
  </sheetData>
  <mergeCells count="4">
    <mergeCell ref="A1:H1"/>
    <mergeCell ref="A4:H4"/>
    <mergeCell ref="A3:D3"/>
    <mergeCell ref="A2:H2"/>
  </mergeCells>
  <pageMargins left="0.511811024" right="0.511811024" top="0.78740157499999996" bottom="0.78740157499999996" header="0.31496062000000002" footer="0.31496062000000002"/>
  <pageSetup paperSize="9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camaras saude</dc:creator>
  <cp:lastModifiedBy>Admin</cp:lastModifiedBy>
  <cp:lastPrinted>2021-09-16T19:16:47Z</cp:lastPrinted>
  <dcterms:created xsi:type="dcterms:W3CDTF">2013-09-13T12:07:42Z</dcterms:created>
  <dcterms:modified xsi:type="dcterms:W3CDTF">2021-11-17T12:37:17Z</dcterms:modified>
</cp:coreProperties>
</file>